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DRS26 59" sheetId="1" r:id="rId1"/>
    <sheet name="Sheet1" sheetId="2" r:id="rId2"/>
  </sheets>
  <externalReferences>
    <externalReference r:id="rId3"/>
  </externalReferences>
  <definedNames>
    <definedName name="OLE_LINK1" localSheetId="0">'DRS26 59'!$H$3</definedName>
  </definedNam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"/>
</calcChain>
</file>

<file path=xl/sharedStrings.xml><?xml version="1.0" encoding="utf-8"?>
<sst xmlns="http://schemas.openxmlformats.org/spreadsheetml/2006/main" count="156" uniqueCount="100">
  <si>
    <t>Description</t>
  </si>
  <si>
    <t>01</t>
  </si>
  <si>
    <t>SQUEEGEE BODY</t>
  </si>
  <si>
    <t>02</t>
  </si>
  <si>
    <t>REAR RUBBER</t>
  </si>
  <si>
    <t>02A</t>
  </si>
  <si>
    <t>REAR RUBBER 40</t>
  </si>
  <si>
    <t>02B</t>
  </si>
  <si>
    <t>02C</t>
  </si>
  <si>
    <t>03</t>
  </si>
  <si>
    <t>04</t>
  </si>
  <si>
    <t>PLAQUE</t>
  </si>
  <si>
    <t>05</t>
  </si>
  <si>
    <t>SPRING PIN</t>
  </si>
  <si>
    <t>06</t>
  </si>
  <si>
    <t>FRONT RUBBER</t>
  </si>
  <si>
    <t>08</t>
  </si>
  <si>
    <t>BLADE</t>
  </si>
  <si>
    <t>09</t>
  </si>
  <si>
    <t>PIN</t>
  </si>
  <si>
    <t>WHEEL</t>
  </si>
  <si>
    <t>SPECIAL WASHER</t>
  </si>
  <si>
    <t>STUD BOLT</t>
  </si>
  <si>
    <t>SPECIAL NUT</t>
  </si>
  <si>
    <t>CHAIN</t>
  </si>
  <si>
    <t>SPRING</t>
  </si>
  <si>
    <t>HANDWHEEL</t>
  </si>
  <si>
    <t>PIPE</t>
  </si>
  <si>
    <t>LOCK NUT</t>
  </si>
  <si>
    <t>NUT</t>
  </si>
  <si>
    <t>SCREW</t>
  </si>
  <si>
    <t>WASHER</t>
  </si>
  <si>
    <t>SQUEEGEE ASSEMBLY</t>
  </si>
  <si>
    <t>36A</t>
  </si>
  <si>
    <t>item</t>
  </si>
  <si>
    <t>SKU</t>
  </si>
  <si>
    <t>QTY</t>
  </si>
  <si>
    <t>REAR RUBBER, OIL-RESISTANT</t>
  </si>
  <si>
    <t>REAR RUBBER, POLYURETHANE</t>
  </si>
  <si>
    <t>E88329</t>
  </si>
  <si>
    <t>E83117</t>
  </si>
  <si>
    <t>E82356</t>
  </si>
  <si>
    <t>E83670</t>
  </si>
  <si>
    <t>406181</t>
  </si>
  <si>
    <t>E83188</t>
  </si>
  <si>
    <t>E88203</t>
  </si>
  <si>
    <t>E83876</t>
  </si>
  <si>
    <t>E83116</t>
  </si>
  <si>
    <t>E83504</t>
  </si>
  <si>
    <t>E83679</t>
  </si>
  <si>
    <t>E83681</t>
  </si>
  <si>
    <t>E83380</t>
  </si>
  <si>
    <t>E83365</t>
  </si>
  <si>
    <t>E83400</t>
  </si>
  <si>
    <t>E83401</t>
  </si>
  <si>
    <t>E83590</t>
  </si>
  <si>
    <t>E83402</t>
  </si>
  <si>
    <t>E83331</t>
  </si>
  <si>
    <t>E83106</t>
  </si>
  <si>
    <t>E82333</t>
  </si>
  <si>
    <t>E83550</t>
  </si>
  <si>
    <t>E83381</t>
  </si>
  <si>
    <t>E83508</t>
  </si>
  <si>
    <t>E83831</t>
  </si>
  <si>
    <t>E83367</t>
  </si>
  <si>
    <t>E82773</t>
  </si>
  <si>
    <t>408736</t>
  </si>
  <si>
    <t>E83404</t>
  </si>
  <si>
    <t>E81952</t>
  </si>
  <si>
    <t>E83706</t>
  </si>
  <si>
    <t>ITEM</t>
  </si>
  <si>
    <t>DESCRIPTION</t>
  </si>
  <si>
    <t>Squeegee Body</t>
  </si>
  <si>
    <t>Blade, Gum Rubber Squeegee 35 3/4" x 3 3/4" x 3/16"</t>
  </si>
  <si>
    <t>Rear rubber 40</t>
  </si>
  <si>
    <t>Oil resistant rear squeegee blade  DRS</t>
  </si>
  <si>
    <t>Rear blade holder DRS</t>
  </si>
  <si>
    <t>Plate</t>
  </si>
  <si>
    <t>Spring pin 5x14 (15)</t>
  </si>
  <si>
    <t>Squeegee Blade, Front 33"</t>
  </si>
  <si>
    <t>Blade  DRS</t>
  </si>
  <si>
    <t>Pin</t>
  </si>
  <si>
    <t>Wheel</t>
  </si>
  <si>
    <t>Washer</t>
  </si>
  <si>
    <t>Stud bolt</t>
  </si>
  <si>
    <t>Stud bolt  CRS/DRS</t>
  </si>
  <si>
    <t>Nut      CRS/DRS</t>
  </si>
  <si>
    <t>Chain</t>
  </si>
  <si>
    <t>Spring, 15mm O.D. x 11mm I.D. x 16mm L</t>
  </si>
  <si>
    <t>Knob</t>
  </si>
  <si>
    <t>suction hose, 50 x 1550</t>
  </si>
  <si>
    <t>NyLoc Hex Nut, M6 Zinc</t>
  </si>
  <si>
    <t>Nyloc Hex Nut, M10 Zinc</t>
  </si>
  <si>
    <t>Nut      WM</t>
  </si>
  <si>
    <t>Flat Hd Soc Machine Screw M6x20 SS</t>
  </si>
  <si>
    <t>Screw</t>
  </si>
  <si>
    <t>Flat Washer M10x21x2 Zinc</t>
  </si>
  <si>
    <t>Flat Washer M9x24x2.5 Zinc</t>
  </si>
  <si>
    <t>Squeegee Asm. Tripla (old style)</t>
  </si>
  <si>
    <t>Squeegee ASM DRS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</si>
</sst>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1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 indent="2"/>
      <protection locked="0"/>
    </xf>
    <xf numFmtId="0" fontId="7" fillId="0" borderId="1" xfId="0" applyFont="1" applyBorder="1" applyAlignment="1" applyProtection="1">
      <alignment horizontal="center"/>
      <protection locked="0"/>
    </xf>
    <xf numFmtId="1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1" fontId="8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33"/>
  <sheetViews>
    <sheetView workbookViewId="0">
      <selection activeCell="H3" sqref="H3:H33"/>
    </sheetView>
  </sheetViews>
  <sheetFormatPr defaultRowHeight="12.75"/>
  <cols>
    <col min="2" max="2" width="8.140625" customWidth="1"/>
    <col min="3" max="3" width="19" customWidth="1"/>
    <col min="4" max="4" width="7.85546875" customWidth="1"/>
    <col min="5" max="5" width="8.140625" customWidth="1"/>
    <col min="6" max="6" width="36.42578125" customWidth="1"/>
    <col min="8" max="8" width="47.140625" customWidth="1"/>
  </cols>
  <sheetData>
    <row r="2" spans="2:8" ht="14.25">
      <c r="B2" s="5" t="s">
        <v>34</v>
      </c>
      <c r="C2" s="1"/>
      <c r="D2" s="1" t="s">
        <v>35</v>
      </c>
      <c r="E2" s="1" t="s">
        <v>36</v>
      </c>
      <c r="F2" s="1" t="s">
        <v>0</v>
      </c>
    </row>
    <row r="3" spans="2:8">
      <c r="B3" s="2" t="s">
        <v>1</v>
      </c>
      <c r="C3" s="3">
        <v>210345</v>
      </c>
      <c r="D3" s="3" t="s">
        <v>39</v>
      </c>
      <c r="E3" s="3">
        <v>1</v>
      </c>
      <c r="F3" s="2" t="s">
        <v>2</v>
      </c>
      <c r="G3" s="4" t="str">
        <f>LEFT(IFERROR(VLOOKUP(TRIM(C3),[1]!Table_Query_from_BetcoViews[[AlternateID]:[MainSKU]],4,FALSE),C3),6)</f>
        <v>E88329</v>
      </c>
      <c r="H3" s="4" t="str">
        <f>IFERROR(VLOOKUP(TRIM(C3),[1]!Table_Query_from_BetcoViews[[AlternateID]:[ItemDescr2]],5,FALSE),F3)</f>
        <v>Squeegee Body</v>
      </c>
    </row>
    <row r="4" spans="2:8">
      <c r="B4" s="2" t="s">
        <v>3</v>
      </c>
      <c r="C4" s="3">
        <v>406176</v>
      </c>
      <c r="D4" s="3" t="s">
        <v>40</v>
      </c>
      <c r="E4" s="3">
        <v>1</v>
      </c>
      <c r="F4" s="2" t="s">
        <v>4</v>
      </c>
      <c r="G4" s="4" t="str">
        <f>LEFT(IFERROR(VLOOKUP(TRIM(C4),[1]!Table_Query_from_BetcoViews[[AlternateID]:[MainSKU]],4,FALSE),C4),6)</f>
        <v>E83117</v>
      </c>
      <c r="H4" s="4" t="str">
        <f>IFERROR(VLOOKUP(TRIM(C4),[1]!Table_Query_from_BetcoViews[[AlternateID]:[ItemDescr2]],5,FALSE),F4)</f>
        <v>Blade, Gum Rubber Squeegee 35 3/4" x 3 3/4" x 3/16"</v>
      </c>
    </row>
    <row r="5" spans="2:8">
      <c r="B5" s="2" t="s">
        <v>5</v>
      </c>
      <c r="C5" s="3">
        <v>406177</v>
      </c>
      <c r="D5" s="3" t="s">
        <v>41</v>
      </c>
      <c r="E5" s="3">
        <v>1</v>
      </c>
      <c r="F5" s="2" t="s">
        <v>6</v>
      </c>
      <c r="G5" s="4" t="str">
        <f>LEFT(IFERROR(VLOOKUP(TRIM(C5),[1]!Table_Query_from_BetcoViews[[AlternateID]:[MainSKU]],4,FALSE),C5),6)</f>
        <v>E82356</v>
      </c>
      <c r="H5" s="4" t="str">
        <f>IFERROR(VLOOKUP(TRIM(C5),[1]!Table_Query_from_BetcoViews[[AlternateID]:[ItemDescr2]],5,FALSE),F5)</f>
        <v>Rear rubber 40</v>
      </c>
    </row>
    <row r="6" spans="2:8">
      <c r="B6" s="2" t="s">
        <v>7</v>
      </c>
      <c r="C6" s="3">
        <v>406178</v>
      </c>
      <c r="D6" s="3" t="s">
        <v>42</v>
      </c>
      <c r="E6" s="3">
        <v>1</v>
      </c>
      <c r="F6" s="2" t="s">
        <v>37</v>
      </c>
      <c r="G6" s="4" t="str">
        <f>LEFT(IFERROR(VLOOKUP(TRIM(C6),[1]!Table_Query_from_BetcoViews[[AlternateID]:[MainSKU]],4,FALSE),C6),6)</f>
        <v>E83670</v>
      </c>
      <c r="H6" s="4" t="str">
        <f>IFERROR(VLOOKUP(TRIM(C6),[1]!Table_Query_from_BetcoViews[[AlternateID]:[ItemDescr2]],5,FALSE),F6)</f>
        <v>Oil resistant rear squeegee blade  DRS</v>
      </c>
    </row>
    <row r="7" spans="2:8">
      <c r="B7" s="2" t="s">
        <v>8</v>
      </c>
      <c r="C7" s="3">
        <v>406181</v>
      </c>
      <c r="D7" s="3" t="s">
        <v>43</v>
      </c>
      <c r="E7" s="3">
        <v>1</v>
      </c>
      <c r="F7" s="2" t="s">
        <v>38</v>
      </c>
      <c r="G7" s="4" t="str">
        <f>LEFT(IFERROR(VLOOKUP(TRIM(C7),[1]!Table_Query_from_BetcoViews[[AlternateID]:[MainSKU]],4,FALSE),C7),6)</f>
        <v>406181</v>
      </c>
      <c r="H7" s="4" t="str">
        <f>IFERROR(VLOOKUP(TRIM(C7),[1]!Table_Query_from_BetcoViews[[AlternateID]:[ItemDescr2]],5,FALSE),F7)</f>
        <v>REAR RUBBER, POLYURETHANE</v>
      </c>
    </row>
    <row r="8" spans="2:8">
      <c r="B8" s="2" t="s">
        <v>9</v>
      </c>
      <c r="C8" s="3">
        <v>210038</v>
      </c>
      <c r="D8" s="3" t="s">
        <v>44</v>
      </c>
      <c r="E8" s="3">
        <v>1</v>
      </c>
      <c r="F8" s="2" t="s">
        <v>17</v>
      </c>
      <c r="G8" s="4" t="str">
        <f>LEFT(IFERROR(VLOOKUP(TRIM(C8),[1]!Table_Query_from_BetcoViews[[AlternateID]:[MainSKU]],4,FALSE),C8),6)</f>
        <v>E83188</v>
      </c>
      <c r="H8" s="4" t="str">
        <f>IFERROR(VLOOKUP(TRIM(C8),[1]!Table_Query_from_BetcoViews[[AlternateID]:[ItemDescr2]],5,FALSE),F8)</f>
        <v>Rear blade holder DRS</v>
      </c>
    </row>
    <row r="9" spans="2:8">
      <c r="B9" s="2" t="s">
        <v>10</v>
      </c>
      <c r="C9" s="3">
        <v>400260</v>
      </c>
      <c r="D9" s="3" t="s">
        <v>45</v>
      </c>
      <c r="E9" s="3">
        <v>4</v>
      </c>
      <c r="F9" s="2" t="s">
        <v>11</v>
      </c>
      <c r="G9" s="4" t="str">
        <f>LEFT(IFERROR(VLOOKUP(TRIM(C9),[1]!Table_Query_from_BetcoViews[[AlternateID]:[MainSKU]],4,FALSE),C9),6)</f>
        <v>E88203</v>
      </c>
      <c r="H9" s="4" t="str">
        <f>IFERROR(VLOOKUP(TRIM(C9),[1]!Table_Query_from_BetcoViews[[AlternateID]:[ItemDescr2]],5,FALSE),F9)</f>
        <v>Plate</v>
      </c>
    </row>
    <row r="10" spans="2:8">
      <c r="B10" s="2" t="s">
        <v>12</v>
      </c>
      <c r="C10" s="3">
        <v>409374</v>
      </c>
      <c r="D10" s="3" t="s">
        <v>46</v>
      </c>
      <c r="E10" s="3">
        <v>4</v>
      </c>
      <c r="F10" s="2" t="s">
        <v>13</v>
      </c>
      <c r="G10" s="4" t="str">
        <f>LEFT(IFERROR(VLOOKUP(TRIM(C10),[1]!Table_Query_from_BetcoViews[[AlternateID]:[MainSKU]],4,FALSE),C10),6)</f>
        <v>E83876</v>
      </c>
      <c r="H10" s="4" t="str">
        <f>IFERROR(VLOOKUP(TRIM(C10),[1]!Table_Query_from_BetcoViews[[AlternateID]:[ItemDescr2]],5,FALSE),F10)</f>
        <v>Spring pin 5x14 (15)</v>
      </c>
    </row>
    <row r="11" spans="2:8">
      <c r="B11" s="2" t="s">
        <v>14</v>
      </c>
      <c r="C11" s="3">
        <v>209706</v>
      </c>
      <c r="D11" s="3" t="s">
        <v>47</v>
      </c>
      <c r="E11" s="3">
        <v>1</v>
      </c>
      <c r="F11" s="2" t="s">
        <v>15</v>
      </c>
      <c r="G11" s="4" t="str">
        <f>LEFT(IFERROR(VLOOKUP(TRIM(C11),[1]!Table_Query_from_BetcoViews[[AlternateID]:[MainSKU]],4,FALSE),C11),6)</f>
        <v>E83116</v>
      </c>
      <c r="H11" s="4" t="str">
        <f>IFERROR(VLOOKUP(TRIM(C11),[1]!Table_Query_from_BetcoViews[[AlternateID]:[ItemDescr2]],5,FALSE),F11)</f>
        <v>Squeegee Blade, Front 33"</v>
      </c>
    </row>
    <row r="12" spans="2:8">
      <c r="B12" s="2" t="s">
        <v>16</v>
      </c>
      <c r="C12" s="3">
        <v>210037</v>
      </c>
      <c r="D12" s="3" t="s">
        <v>48</v>
      </c>
      <c r="E12" s="3">
        <v>1</v>
      </c>
      <c r="F12" s="2" t="s">
        <v>17</v>
      </c>
      <c r="G12" s="4" t="str">
        <f>LEFT(IFERROR(VLOOKUP(TRIM(C12),[1]!Table_Query_from_BetcoViews[[AlternateID]:[MainSKU]],4,FALSE),C12),6)</f>
        <v>E83504</v>
      </c>
      <c r="H12" s="4" t="str">
        <f>IFERROR(VLOOKUP(TRIM(C12),[1]!Table_Query_from_BetcoViews[[AlternateID]:[ItemDescr2]],5,FALSE),F12)</f>
        <v>Blade  DRS</v>
      </c>
    </row>
    <row r="13" spans="2:8">
      <c r="B13" s="2" t="s">
        <v>18</v>
      </c>
      <c r="C13" s="3">
        <v>203353</v>
      </c>
      <c r="D13" s="3" t="s">
        <v>49</v>
      </c>
      <c r="E13" s="3">
        <v>2</v>
      </c>
      <c r="F13" s="2" t="s">
        <v>19</v>
      </c>
      <c r="G13" s="4" t="str">
        <f>LEFT(IFERROR(VLOOKUP(TRIM(C13),[1]!Table_Query_from_BetcoViews[[AlternateID]:[MainSKU]],4,FALSE),C13),6)</f>
        <v>E83679</v>
      </c>
      <c r="H13" s="4" t="str">
        <f>IFERROR(VLOOKUP(TRIM(C13),[1]!Table_Query_from_BetcoViews[[AlternateID]:[ItemDescr2]],5,FALSE),F13)</f>
        <v>Pin</v>
      </c>
    </row>
    <row r="14" spans="2:8">
      <c r="B14" s="3">
        <v>10</v>
      </c>
      <c r="C14" s="3">
        <v>405711</v>
      </c>
      <c r="D14" s="3" t="s">
        <v>50</v>
      </c>
      <c r="E14" s="3">
        <v>2</v>
      </c>
      <c r="F14" s="2" t="s">
        <v>20</v>
      </c>
      <c r="G14" s="4" t="str">
        <f>LEFT(IFERROR(VLOOKUP(TRIM(C14),[1]!Table_Query_from_BetcoViews[[AlternateID]:[MainSKU]],4,FALSE),C14),6)</f>
        <v>E83681</v>
      </c>
      <c r="H14" s="4" t="str">
        <f>IFERROR(VLOOKUP(TRIM(C14),[1]!Table_Query_from_BetcoViews[[AlternateID]:[ItemDescr2]],5,FALSE),F14)</f>
        <v>Wheel</v>
      </c>
    </row>
    <row r="15" spans="2:8">
      <c r="B15" s="3">
        <v>11</v>
      </c>
      <c r="C15" s="3">
        <v>203352</v>
      </c>
      <c r="D15" s="3" t="s">
        <v>51</v>
      </c>
      <c r="E15" s="3">
        <v>4</v>
      </c>
      <c r="F15" s="2" t="s">
        <v>21</v>
      </c>
      <c r="G15" s="4" t="str">
        <f>LEFT(IFERROR(VLOOKUP(TRIM(C15),[1]!Table_Query_from_BetcoViews[[AlternateID]:[MainSKU]],4,FALSE),C15),6)</f>
        <v>E83380</v>
      </c>
      <c r="H15" s="4" t="str">
        <f>IFERROR(VLOOKUP(TRIM(C15),[1]!Table_Query_from_BetcoViews[[AlternateID]:[ItemDescr2]],5,FALSE),F15)</f>
        <v>Washer</v>
      </c>
    </row>
    <row r="16" spans="2:8">
      <c r="B16" s="3">
        <v>12</v>
      </c>
      <c r="C16" s="3">
        <v>204975</v>
      </c>
      <c r="D16" s="3" t="s">
        <v>52</v>
      </c>
      <c r="E16" s="3">
        <v>1</v>
      </c>
      <c r="F16" s="2" t="s">
        <v>22</v>
      </c>
      <c r="G16" s="4" t="str">
        <f>LEFT(IFERROR(VLOOKUP(TRIM(C16),[1]!Table_Query_from_BetcoViews[[AlternateID]:[MainSKU]],4,FALSE),C16),6)</f>
        <v>E83365</v>
      </c>
      <c r="H16" s="4" t="str">
        <f>IFERROR(VLOOKUP(TRIM(C16),[1]!Table_Query_from_BetcoViews[[AlternateID]:[ItemDescr2]],5,FALSE),F16)</f>
        <v>Stud bolt</v>
      </c>
    </row>
    <row r="17" spans="2:8">
      <c r="B17" s="3">
        <v>13</v>
      </c>
      <c r="C17" s="3">
        <v>200016</v>
      </c>
      <c r="D17" s="3" t="s">
        <v>53</v>
      </c>
      <c r="E17" s="3">
        <v>1</v>
      </c>
      <c r="F17" s="2" t="s">
        <v>22</v>
      </c>
      <c r="G17" s="4" t="str">
        <f>LEFT(IFERROR(VLOOKUP(TRIM(C17),[1]!Table_Query_from_BetcoViews[[AlternateID]:[MainSKU]],4,FALSE),C17),6)</f>
        <v>E83400</v>
      </c>
      <c r="H17" s="4" t="str">
        <f>IFERROR(VLOOKUP(TRIM(C17),[1]!Table_Query_from_BetcoViews[[AlternateID]:[ItemDescr2]],5,FALSE),F17)</f>
        <v>Stud bolt  CRS/DRS</v>
      </c>
    </row>
    <row r="18" spans="2:8">
      <c r="B18" s="3">
        <v>14</v>
      </c>
      <c r="C18" s="3">
        <v>204367</v>
      </c>
      <c r="D18" s="3" t="s">
        <v>54</v>
      </c>
      <c r="E18" s="3">
        <v>1</v>
      </c>
      <c r="F18" s="2" t="s">
        <v>23</v>
      </c>
      <c r="G18" s="4" t="str">
        <f>LEFT(IFERROR(VLOOKUP(TRIM(C18),[1]!Table_Query_from_BetcoViews[[AlternateID]:[MainSKU]],4,FALSE),C18),6)</f>
        <v>E83401</v>
      </c>
      <c r="H18" s="4" t="str">
        <f>IFERROR(VLOOKUP(TRIM(C18),[1]!Table_Query_from_BetcoViews[[AlternateID]:[ItemDescr2]],5,FALSE),F18)</f>
        <v>Nut      CRS/DRS</v>
      </c>
    </row>
    <row r="19" spans="2:8">
      <c r="B19" s="3">
        <v>15</v>
      </c>
      <c r="C19" s="3">
        <v>203273</v>
      </c>
      <c r="D19" s="3" t="s">
        <v>55</v>
      </c>
      <c r="E19" s="3">
        <v>1</v>
      </c>
      <c r="F19" s="2" t="s">
        <v>24</v>
      </c>
      <c r="G19" s="4" t="str">
        <f>LEFT(IFERROR(VLOOKUP(TRIM(C19),[1]!Table_Query_from_BetcoViews[[AlternateID]:[MainSKU]],4,FALSE),C19),6)</f>
        <v>E83590</v>
      </c>
      <c r="H19" s="4" t="str">
        <f>IFERROR(VLOOKUP(TRIM(C19),[1]!Table_Query_from_BetcoViews[[AlternateID]:[ItemDescr2]],5,FALSE),F19)</f>
        <v>Chain</v>
      </c>
    </row>
    <row r="20" spans="2:8">
      <c r="B20" s="3">
        <v>16</v>
      </c>
      <c r="C20" s="3">
        <v>408098</v>
      </c>
      <c r="D20" s="3" t="s">
        <v>56</v>
      </c>
      <c r="E20" s="3">
        <v>1</v>
      </c>
      <c r="F20" s="2" t="s">
        <v>25</v>
      </c>
      <c r="G20" s="4" t="str">
        <f>LEFT(IFERROR(VLOOKUP(TRIM(C20),[1]!Table_Query_from_BetcoViews[[AlternateID]:[MainSKU]],4,FALSE),C20),6)</f>
        <v>E83402</v>
      </c>
      <c r="H20" s="4" t="str">
        <f>IFERROR(VLOOKUP(TRIM(C20),[1]!Table_Query_from_BetcoViews[[AlternateID]:[ItemDescr2]],5,FALSE),F20)</f>
        <v>Spring, 15mm O.D. x 11mm I.D. x 16mm L</v>
      </c>
    </row>
    <row r="21" spans="2:8">
      <c r="B21" s="3">
        <v>17</v>
      </c>
      <c r="C21" s="3">
        <v>400112</v>
      </c>
      <c r="D21" s="3" t="s">
        <v>57</v>
      </c>
      <c r="E21" s="3">
        <v>1</v>
      </c>
      <c r="F21" s="2" t="s">
        <v>26</v>
      </c>
      <c r="G21" s="4" t="str">
        <f>LEFT(IFERROR(VLOOKUP(TRIM(C21),[1]!Table_Query_from_BetcoViews[[AlternateID]:[MainSKU]],4,FALSE),C21),6)</f>
        <v>E83331</v>
      </c>
      <c r="H21" s="4" t="str">
        <f>IFERROR(VLOOKUP(TRIM(C21),[1]!Table_Query_from_BetcoViews[[AlternateID]:[ItemDescr2]],5,FALSE),F21)</f>
        <v>Knob</v>
      </c>
    </row>
    <row r="22" spans="2:8">
      <c r="B22" s="3">
        <v>18</v>
      </c>
      <c r="C22" s="3">
        <v>202175</v>
      </c>
      <c r="D22" s="3" t="s">
        <v>58</v>
      </c>
      <c r="E22" s="3">
        <v>1</v>
      </c>
      <c r="F22" s="2" t="s">
        <v>27</v>
      </c>
      <c r="G22" s="4" t="str">
        <f>LEFT(IFERROR(VLOOKUP(TRIM(C22),[1]!Table_Query_from_BetcoViews[[AlternateID]:[MainSKU]],4,FALSE),C22),6)</f>
        <v>E83106</v>
      </c>
      <c r="H22" s="4" t="str">
        <f>IFERROR(VLOOKUP(TRIM(C22),[1]!Table_Query_from_BetcoViews[[AlternateID]:[ItemDescr2]],5,FALSE),F22)</f>
        <v>suction hose, 50 x 1550</v>
      </c>
    </row>
    <row r="23" spans="2:8">
      <c r="B23" s="3">
        <v>19</v>
      </c>
      <c r="C23" s="3">
        <v>200015</v>
      </c>
      <c r="D23" s="3" t="s">
        <v>59</v>
      </c>
      <c r="E23" s="3">
        <v>1</v>
      </c>
      <c r="F23" s="2" t="s">
        <v>22</v>
      </c>
      <c r="G23" s="4" t="str">
        <f>LEFT(IFERROR(VLOOKUP(TRIM(C23),[1]!Table_Query_from_BetcoViews[[AlternateID]:[MainSKU]],4,FALSE),C23),6)</f>
        <v>E82333</v>
      </c>
      <c r="H23" s="4" t="str">
        <f>IFERROR(VLOOKUP(TRIM(C23),[1]!Table_Query_from_BetcoViews[[AlternateID]:[ItemDescr2]],5,FALSE),F23)</f>
        <v>Stud bolt</v>
      </c>
    </row>
    <row r="24" spans="2:8">
      <c r="B24" s="3">
        <v>25</v>
      </c>
      <c r="C24" s="3">
        <v>409083</v>
      </c>
      <c r="D24" s="3" t="s">
        <v>60</v>
      </c>
      <c r="F24" s="2" t="s">
        <v>28</v>
      </c>
      <c r="G24" s="4" t="str">
        <f>LEFT(IFERROR(VLOOKUP(TRIM(C24),[1]!Table_Query_from_BetcoViews[[AlternateID]:[MainSKU]],4,FALSE),C24),6)</f>
        <v>E83550</v>
      </c>
      <c r="H24" s="4" t="str">
        <f>IFERROR(VLOOKUP(TRIM(C24),[1]!Table_Query_from_BetcoViews[[AlternateID]:[ItemDescr2]],5,FALSE),F24)</f>
        <v>NyLoc Hex Nut, M6 Zinc</v>
      </c>
    </row>
    <row r="25" spans="2:8">
      <c r="B25" s="3">
        <v>26</v>
      </c>
      <c r="C25" s="3">
        <v>409090</v>
      </c>
      <c r="D25" s="3" t="s">
        <v>61</v>
      </c>
      <c r="F25" s="2" t="s">
        <v>28</v>
      </c>
      <c r="G25" s="4" t="str">
        <f>LEFT(IFERROR(VLOOKUP(TRIM(C25),[1]!Table_Query_from_BetcoViews[[AlternateID]:[MainSKU]],4,FALSE),C25),6)</f>
        <v>E83381</v>
      </c>
      <c r="H25" s="4" t="str">
        <f>IFERROR(VLOOKUP(TRIM(C25),[1]!Table_Query_from_BetcoViews[[AlternateID]:[ItemDescr2]],5,FALSE),F25)</f>
        <v>Nyloc Hex Nut, M10 Zinc</v>
      </c>
    </row>
    <row r="26" spans="2:8">
      <c r="B26" s="3">
        <v>27</v>
      </c>
      <c r="C26" s="3">
        <v>409043</v>
      </c>
      <c r="D26" s="3" t="s">
        <v>62</v>
      </c>
      <c r="F26" s="2" t="s">
        <v>29</v>
      </c>
      <c r="G26" s="4" t="str">
        <f>LEFT(IFERROR(VLOOKUP(TRIM(C26),[1]!Table_Query_from_BetcoViews[[AlternateID]:[MainSKU]],4,FALSE),C26),6)</f>
        <v>E83508</v>
      </c>
      <c r="H26" s="4" t="str">
        <f>IFERROR(VLOOKUP(TRIM(C26),[1]!Table_Query_from_BetcoViews[[AlternateID]:[ItemDescr2]],5,FALSE),F26)</f>
        <v>Nut      WM</v>
      </c>
    </row>
    <row r="27" spans="2:8">
      <c r="B27" s="3">
        <v>30</v>
      </c>
      <c r="C27" s="3">
        <v>408967</v>
      </c>
      <c r="D27" s="3" t="s">
        <v>63</v>
      </c>
      <c r="F27" s="2" t="s">
        <v>30</v>
      </c>
      <c r="G27" s="4" t="str">
        <f>LEFT(IFERROR(VLOOKUP(TRIM(C27),[1]!Table_Query_from_BetcoViews[[AlternateID]:[MainSKU]],4,FALSE),C27),6)</f>
        <v>E83831</v>
      </c>
      <c r="H27" s="4" t="str">
        <f>IFERROR(VLOOKUP(TRIM(C27),[1]!Table_Query_from_BetcoViews[[AlternateID]:[ItemDescr2]],5,FALSE),F27)</f>
        <v>Flat Hd Soc Machine Screw M6x20 SS</v>
      </c>
    </row>
    <row r="28" spans="2:8">
      <c r="B28" s="3">
        <v>31</v>
      </c>
      <c r="C28" s="3">
        <v>408853</v>
      </c>
      <c r="D28" s="3" t="s">
        <v>64</v>
      </c>
      <c r="F28" s="2" t="s">
        <v>30</v>
      </c>
      <c r="G28" s="4" t="str">
        <f>LEFT(IFERROR(VLOOKUP(TRIM(C28),[1]!Table_Query_from_BetcoViews[[AlternateID]:[MainSKU]],4,FALSE),C28),6)</f>
        <v>E83367</v>
      </c>
      <c r="H28" s="4" t="str">
        <f>IFERROR(VLOOKUP(TRIM(C28),[1]!Table_Query_from_BetcoViews[[AlternateID]:[ItemDescr2]],5,FALSE),F28)</f>
        <v>Screw</v>
      </c>
    </row>
    <row r="29" spans="2:8">
      <c r="B29" s="3">
        <v>33</v>
      </c>
      <c r="C29" s="3">
        <v>409191</v>
      </c>
      <c r="D29" s="3" t="s">
        <v>65</v>
      </c>
      <c r="F29" s="2" t="s">
        <v>31</v>
      </c>
      <c r="G29" s="4" t="str">
        <f>LEFT(IFERROR(VLOOKUP(TRIM(C29),[1]!Table_Query_from_BetcoViews[[AlternateID]:[MainSKU]],4,FALSE),C29),6)</f>
        <v>E82773</v>
      </c>
      <c r="H29" s="4" t="str">
        <f>IFERROR(VLOOKUP(TRIM(C29),[1]!Table_Query_from_BetcoViews[[AlternateID]:[ItemDescr2]],5,FALSE),F29)</f>
        <v>Flat Washer M10x21x2 Zinc</v>
      </c>
    </row>
    <row r="30" spans="2:8">
      <c r="B30" s="3">
        <v>34</v>
      </c>
      <c r="C30" s="3">
        <v>408736</v>
      </c>
      <c r="D30" s="3" t="s">
        <v>66</v>
      </c>
      <c r="F30" s="2" t="s">
        <v>30</v>
      </c>
      <c r="G30" s="4" t="str">
        <f>LEFT(IFERROR(VLOOKUP(TRIM(C30),[1]!Table_Query_from_BetcoViews[[AlternateID]:[MainSKU]],4,FALSE),C30),6)</f>
        <v>408736</v>
      </c>
      <c r="H30" s="4" t="str">
        <f>IFERROR(VLOOKUP(TRIM(C30),[1]!Table_Query_from_BetcoViews[[AlternateID]:[ItemDescr2]],5,FALSE),F30)</f>
        <v>SCREW</v>
      </c>
    </row>
    <row r="31" spans="2:8">
      <c r="B31" s="3">
        <v>35</v>
      </c>
      <c r="C31" s="3">
        <v>409179</v>
      </c>
      <c r="D31" s="3" t="s">
        <v>67</v>
      </c>
      <c r="F31" s="2" t="s">
        <v>31</v>
      </c>
      <c r="G31" s="4" t="str">
        <f>LEFT(IFERROR(VLOOKUP(TRIM(C31),[1]!Table_Query_from_BetcoViews[[AlternateID]:[MainSKU]],4,FALSE),C31),6)</f>
        <v>E83404</v>
      </c>
      <c r="H31" s="4" t="str">
        <f>IFERROR(VLOOKUP(TRIM(C31),[1]!Table_Query_from_BetcoViews[[AlternateID]:[ItemDescr2]],5,FALSE),F31)</f>
        <v>Flat Washer M9x24x2.5 Zinc</v>
      </c>
    </row>
    <row r="32" spans="2:8">
      <c r="B32" s="3">
        <v>36</v>
      </c>
      <c r="C32" s="3">
        <v>200261</v>
      </c>
      <c r="D32" s="3" t="s">
        <v>68</v>
      </c>
      <c r="E32" s="3">
        <v>1</v>
      </c>
      <c r="F32" s="2" t="s">
        <v>32</v>
      </c>
      <c r="G32" s="4" t="str">
        <f>LEFT(IFERROR(VLOOKUP(TRIM(C32),[1]!Table_Query_from_BetcoViews[[AlternateID]:[MainSKU]],4,FALSE),C32),6)</f>
        <v>E81952</v>
      </c>
      <c r="H32" s="4" t="str">
        <f>IFERROR(VLOOKUP(TRIM(C32),[1]!Table_Query_from_BetcoViews[[AlternateID]:[ItemDescr2]],5,FALSE),F32)</f>
        <v>Squeegee Asm. Tripla (old style)</v>
      </c>
    </row>
    <row r="33" spans="2:8">
      <c r="B33" s="2" t="s">
        <v>33</v>
      </c>
      <c r="C33" s="3">
        <v>200263</v>
      </c>
      <c r="D33" s="3" t="s">
        <v>69</v>
      </c>
      <c r="E33" s="3">
        <v>1</v>
      </c>
      <c r="F33" s="2" t="s">
        <v>32</v>
      </c>
      <c r="G33" s="4" t="str">
        <f>LEFT(IFERROR(VLOOKUP(TRIM(C33),[1]!Table_Query_from_BetcoViews[[AlternateID]:[MainSKU]],4,FALSE),C33),6)</f>
        <v>E83706</v>
      </c>
      <c r="H33" s="4" t="str">
        <f>IFERROR(VLOOKUP(TRIM(C33),[1]!Table_Query_from_BetcoViews[[AlternateID]:[ItemDescr2]],5,FALSE),F33)</f>
        <v>Squeegee assy DRS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E33"/>
  <sheetViews>
    <sheetView tabSelected="1" workbookViewId="0">
      <selection activeCell="E33" sqref="E33"/>
    </sheetView>
  </sheetViews>
  <sheetFormatPr defaultRowHeight="12.75"/>
  <cols>
    <col min="1" max="1" width="6.28515625" customWidth="1"/>
    <col min="2" max="2" width="9.140625" style="6"/>
    <col min="4" max="4" width="9.140625" style="6"/>
    <col min="5" max="5" width="51.140625" customWidth="1"/>
  </cols>
  <sheetData>
    <row r="2" spans="2:5" ht="15">
      <c r="B2" s="7" t="s">
        <v>70</v>
      </c>
      <c r="C2" s="8" t="s">
        <v>35</v>
      </c>
      <c r="D2" s="8" t="s">
        <v>36</v>
      </c>
      <c r="E2" s="9" t="s">
        <v>71</v>
      </c>
    </row>
    <row r="3" spans="2:5" ht="15">
      <c r="B3" s="10" t="s">
        <v>1</v>
      </c>
      <c r="C3" s="11" t="s">
        <v>39</v>
      </c>
      <c r="D3" s="11">
        <v>1</v>
      </c>
      <c r="E3" s="12" t="s">
        <v>72</v>
      </c>
    </row>
    <row r="4" spans="2:5" ht="15">
      <c r="B4" s="10" t="s">
        <v>3</v>
      </c>
      <c r="C4" s="11" t="s">
        <v>40</v>
      </c>
      <c r="D4" s="11">
        <v>1</v>
      </c>
      <c r="E4" s="12" t="s">
        <v>73</v>
      </c>
    </row>
    <row r="5" spans="2:5" ht="15">
      <c r="B5" s="10" t="s">
        <v>5</v>
      </c>
      <c r="C5" s="11" t="s">
        <v>41</v>
      </c>
      <c r="D5" s="11">
        <v>1</v>
      </c>
      <c r="E5" s="12" t="s">
        <v>74</v>
      </c>
    </row>
    <row r="6" spans="2:5" ht="15">
      <c r="B6" s="10" t="s">
        <v>7</v>
      </c>
      <c r="C6" s="11" t="s">
        <v>42</v>
      </c>
      <c r="D6" s="11">
        <v>1</v>
      </c>
      <c r="E6" s="12" t="s">
        <v>75</v>
      </c>
    </row>
    <row r="7" spans="2:5" ht="15">
      <c r="B7" s="10" t="s">
        <v>8</v>
      </c>
      <c r="C7" s="13" t="s">
        <v>43</v>
      </c>
      <c r="D7" s="11">
        <v>1</v>
      </c>
      <c r="E7" s="12" t="s">
        <v>38</v>
      </c>
    </row>
    <row r="8" spans="2:5" ht="15">
      <c r="B8" s="10" t="s">
        <v>9</v>
      </c>
      <c r="C8" s="11" t="s">
        <v>44</v>
      </c>
      <c r="D8" s="11">
        <v>1</v>
      </c>
      <c r="E8" s="12" t="s">
        <v>76</v>
      </c>
    </row>
    <row r="9" spans="2:5" ht="15">
      <c r="B9" s="10" t="s">
        <v>10</v>
      </c>
      <c r="C9" s="11" t="s">
        <v>45</v>
      </c>
      <c r="D9" s="11">
        <v>4</v>
      </c>
      <c r="E9" s="12" t="s">
        <v>77</v>
      </c>
    </row>
    <row r="10" spans="2:5" ht="15">
      <c r="B10" s="10" t="s">
        <v>12</v>
      </c>
      <c r="C10" s="11" t="s">
        <v>46</v>
      </c>
      <c r="D10" s="11">
        <v>4</v>
      </c>
      <c r="E10" s="12" t="s">
        <v>78</v>
      </c>
    </row>
    <row r="11" spans="2:5" ht="15">
      <c r="B11" s="10" t="s">
        <v>14</v>
      </c>
      <c r="C11" s="11" t="s">
        <v>47</v>
      </c>
      <c r="D11" s="11">
        <v>1</v>
      </c>
      <c r="E11" s="12" t="s">
        <v>79</v>
      </c>
    </row>
    <row r="12" spans="2:5" ht="15">
      <c r="B12" s="10" t="s">
        <v>16</v>
      </c>
      <c r="C12" s="11" t="s">
        <v>48</v>
      </c>
      <c r="D12" s="11">
        <v>1</v>
      </c>
      <c r="E12" s="12" t="s">
        <v>80</v>
      </c>
    </row>
    <row r="13" spans="2:5" ht="15">
      <c r="B13" s="10" t="s">
        <v>18</v>
      </c>
      <c r="C13" s="11" t="s">
        <v>49</v>
      </c>
      <c r="D13" s="11">
        <v>2</v>
      </c>
      <c r="E13" s="12" t="s">
        <v>81</v>
      </c>
    </row>
    <row r="14" spans="2:5" ht="15">
      <c r="B14" s="11">
        <v>10</v>
      </c>
      <c r="C14" s="11" t="s">
        <v>50</v>
      </c>
      <c r="D14" s="11">
        <v>2</v>
      </c>
      <c r="E14" s="12" t="s">
        <v>82</v>
      </c>
    </row>
    <row r="15" spans="2:5" ht="15">
      <c r="B15" s="11">
        <v>11</v>
      </c>
      <c r="C15" s="11" t="s">
        <v>51</v>
      </c>
      <c r="D15" s="11">
        <v>4</v>
      </c>
      <c r="E15" s="12" t="s">
        <v>83</v>
      </c>
    </row>
    <row r="16" spans="2:5" ht="15">
      <c r="B16" s="11">
        <v>12</v>
      </c>
      <c r="C16" s="11" t="s">
        <v>52</v>
      </c>
      <c r="D16" s="11">
        <v>1</v>
      </c>
      <c r="E16" s="12" t="s">
        <v>84</v>
      </c>
    </row>
    <row r="17" spans="2:5" ht="15">
      <c r="B17" s="11">
        <v>13</v>
      </c>
      <c r="C17" s="11" t="s">
        <v>53</v>
      </c>
      <c r="D17" s="11">
        <v>1</v>
      </c>
      <c r="E17" s="12" t="s">
        <v>85</v>
      </c>
    </row>
    <row r="18" spans="2:5" ht="15">
      <c r="B18" s="11">
        <v>14</v>
      </c>
      <c r="C18" s="11" t="s">
        <v>54</v>
      </c>
      <c r="D18" s="11">
        <v>1</v>
      </c>
      <c r="E18" s="12" t="s">
        <v>86</v>
      </c>
    </row>
    <row r="19" spans="2:5" ht="15">
      <c r="B19" s="11">
        <v>15</v>
      </c>
      <c r="C19" s="11" t="s">
        <v>55</v>
      </c>
      <c r="D19" s="11">
        <v>1</v>
      </c>
      <c r="E19" s="12" t="s">
        <v>87</v>
      </c>
    </row>
    <row r="20" spans="2:5" ht="15">
      <c r="B20" s="11">
        <v>16</v>
      </c>
      <c r="C20" s="11" t="s">
        <v>56</v>
      </c>
      <c r="D20" s="11">
        <v>1</v>
      </c>
      <c r="E20" s="12" t="s">
        <v>88</v>
      </c>
    </row>
    <row r="21" spans="2:5" ht="15">
      <c r="B21" s="11">
        <v>17</v>
      </c>
      <c r="C21" s="11" t="s">
        <v>57</v>
      </c>
      <c r="D21" s="11">
        <v>1</v>
      </c>
      <c r="E21" s="12" t="s">
        <v>89</v>
      </c>
    </row>
    <row r="22" spans="2:5" ht="15">
      <c r="B22" s="11">
        <v>18</v>
      </c>
      <c r="C22" s="11" t="s">
        <v>58</v>
      </c>
      <c r="D22" s="11">
        <v>1</v>
      </c>
      <c r="E22" s="12" t="s">
        <v>90</v>
      </c>
    </row>
    <row r="23" spans="2:5" ht="15">
      <c r="B23" s="11">
        <v>19</v>
      </c>
      <c r="C23" s="11" t="s">
        <v>59</v>
      </c>
      <c r="D23" s="11">
        <v>1</v>
      </c>
      <c r="E23" s="12" t="s">
        <v>84</v>
      </c>
    </row>
    <row r="24" spans="2:5" ht="15">
      <c r="B24" s="11">
        <v>25</v>
      </c>
      <c r="C24" s="11" t="s">
        <v>60</v>
      </c>
      <c r="D24" s="14"/>
      <c r="E24" s="12" t="s">
        <v>91</v>
      </c>
    </row>
    <row r="25" spans="2:5" ht="15">
      <c r="B25" s="11">
        <v>26</v>
      </c>
      <c r="C25" s="11" t="s">
        <v>61</v>
      </c>
      <c r="D25" s="14"/>
      <c r="E25" s="12" t="s">
        <v>92</v>
      </c>
    </row>
    <row r="26" spans="2:5" ht="15">
      <c r="B26" s="11">
        <v>27</v>
      </c>
      <c r="C26" s="11" t="s">
        <v>62</v>
      </c>
      <c r="D26" s="14"/>
      <c r="E26" s="12" t="s">
        <v>93</v>
      </c>
    </row>
    <row r="27" spans="2:5" ht="15">
      <c r="B27" s="11">
        <v>30</v>
      </c>
      <c r="C27" s="11" t="s">
        <v>63</v>
      </c>
      <c r="D27" s="14"/>
      <c r="E27" s="12" t="s">
        <v>94</v>
      </c>
    </row>
    <row r="28" spans="2:5" ht="15">
      <c r="B28" s="11">
        <v>31</v>
      </c>
      <c r="C28" s="11" t="s">
        <v>64</v>
      </c>
      <c r="D28" s="14"/>
      <c r="E28" s="12" t="s">
        <v>95</v>
      </c>
    </row>
    <row r="29" spans="2:5" ht="15">
      <c r="B29" s="11">
        <v>33</v>
      </c>
      <c r="C29" s="11" t="s">
        <v>65</v>
      </c>
      <c r="D29" s="14"/>
      <c r="E29" s="12" t="s">
        <v>96</v>
      </c>
    </row>
    <row r="30" spans="2:5" ht="15">
      <c r="B30" s="11">
        <v>34</v>
      </c>
      <c r="C30" s="13" t="s">
        <v>66</v>
      </c>
      <c r="D30" s="14"/>
      <c r="E30" s="12" t="s">
        <v>30</v>
      </c>
    </row>
    <row r="31" spans="2:5" ht="15">
      <c r="B31" s="11">
        <v>35</v>
      </c>
      <c r="C31" s="11" t="s">
        <v>67</v>
      </c>
      <c r="D31" s="14"/>
      <c r="E31" s="12" t="s">
        <v>97</v>
      </c>
    </row>
    <row r="32" spans="2:5" ht="15">
      <c r="B32" s="11">
        <v>36</v>
      </c>
      <c r="C32" s="11" t="s">
        <v>68</v>
      </c>
      <c r="D32" s="11">
        <v>1</v>
      </c>
      <c r="E32" s="12" t="s">
        <v>98</v>
      </c>
    </row>
    <row r="33" spans="2:5" ht="15">
      <c r="B33" s="10" t="s">
        <v>33</v>
      </c>
      <c r="C33" s="11" t="s">
        <v>69</v>
      </c>
      <c r="D33" s="11">
        <v>1</v>
      </c>
      <c r="E33" s="12" t="s">
        <v>99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7120BB-C7F4-41C1-963D-D301B07C0EE9}"/>
</file>

<file path=customXml/itemProps2.xml><?xml version="1.0" encoding="utf-8"?>
<ds:datastoreItem xmlns:ds="http://schemas.openxmlformats.org/officeDocument/2006/customXml" ds:itemID="{381F00A8-1103-411A-BA52-E05E72FD7BE6}"/>
</file>

<file path=customXml/itemProps3.xml><?xml version="1.0" encoding="utf-8"?>
<ds:datastoreItem xmlns:ds="http://schemas.openxmlformats.org/officeDocument/2006/customXml" ds:itemID="{E0354366-77D8-406A-A39A-E2CDEE12CB2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DRS26 59</vt:lpstr>
      <vt:lpstr>Sheet1</vt:lpstr>
      <vt:lpstr>'DRS26 59'!OLE_LINK1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2010-08-06T17:37:59Z</cp:lastPrinted>
  <dcterms:created xsi:type="dcterms:W3CDTF">2010-08-04T15:31:06Z</dcterms:created>
  <dcterms:modified xsi:type="dcterms:W3CDTF">2010-08-06T17:38:13Z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